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50"/>
  </bookViews>
  <sheets>
    <sheet name="CALCULO DE LADRILLOS Y MORTER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2" l="1"/>
  <c r="E46" i="2"/>
  <c r="F47" i="2"/>
  <c r="E47" i="2"/>
  <c r="F48" i="2"/>
  <c r="E48" i="2"/>
  <c r="D48" i="2"/>
  <c r="D47" i="2"/>
  <c r="D46" i="2"/>
  <c r="F42" i="2" l="1"/>
  <c r="E38" i="2"/>
  <c r="E41" i="2"/>
  <c r="F41" i="2"/>
  <c r="F39" i="2"/>
  <c r="F38" i="2"/>
  <c r="B34" i="2"/>
  <c r="N4" i="2" l="1"/>
  <c r="N5" i="2"/>
  <c r="N3" i="2"/>
  <c r="B18" i="2" l="1"/>
  <c r="E17" i="2" s="1"/>
  <c r="E33" i="2" l="1"/>
  <c r="F33" i="2" s="1"/>
  <c r="F17" i="2"/>
  <c r="F18" i="2"/>
  <c r="F34" i="2" l="1"/>
</calcChain>
</file>

<file path=xl/sharedStrings.xml><?xml version="1.0" encoding="utf-8"?>
<sst xmlns="http://schemas.openxmlformats.org/spreadsheetml/2006/main" count="52" uniqueCount="42">
  <si>
    <t>:</t>
  </si>
  <si>
    <t>m</t>
  </si>
  <si>
    <t>CALCULO DE LADRILLOS Y MORTEROS</t>
  </si>
  <si>
    <t>relacion de los materiales</t>
  </si>
  <si>
    <t>Largo (L) =</t>
  </si>
  <si>
    <t>Ancho (a) =</t>
  </si>
  <si>
    <t>Altura (h) =</t>
  </si>
  <si>
    <t xml:space="preserve">cm  o </t>
  </si>
  <si>
    <r>
      <t>CANTIDAD DE LADRILLOS POR 1m</t>
    </r>
    <r>
      <rPr>
        <sz val="11"/>
        <color theme="1"/>
        <rFont val="Calibri"/>
        <family val="2"/>
      </rPr>
      <t>²</t>
    </r>
  </si>
  <si>
    <t>DIMENSIONES DEL LADRILLO</t>
  </si>
  <si>
    <t>DIMENSIONES DE LA PARED</t>
  </si>
  <si>
    <t>ALTURA (H) =</t>
  </si>
  <si>
    <t>ANCHO (A) =</t>
  </si>
  <si>
    <t>% de agua =</t>
  </si>
  <si>
    <t>e de la junta =</t>
  </si>
  <si>
    <r>
      <t># ladrillos x m</t>
    </r>
    <r>
      <rPr>
        <sz val="11"/>
        <color theme="1"/>
        <rFont val="Calibri"/>
        <family val="2"/>
      </rPr>
      <t xml:space="preserve">² </t>
    </r>
    <r>
      <rPr>
        <sz val="11"/>
        <color theme="1"/>
        <rFont val="Calibri"/>
        <family val="2"/>
        <scheme val="minor"/>
      </rPr>
      <t>=</t>
    </r>
  </si>
  <si>
    <t>unid</t>
  </si>
  <si>
    <t>cantidad de ladrillo en la albañileria</t>
  </si>
  <si>
    <r>
      <t>CANTIDAD DE MORTERO POR 1m</t>
    </r>
    <r>
      <rPr>
        <sz val="11"/>
        <color theme="1"/>
        <rFont val="Calibri"/>
        <family val="2"/>
      </rPr>
      <t>²</t>
    </r>
  </si>
  <si>
    <r>
      <t>m</t>
    </r>
    <r>
      <rPr>
        <sz val="11"/>
        <color theme="1"/>
        <rFont val="Calibri"/>
        <family val="2"/>
      </rPr>
      <t>³</t>
    </r>
  </si>
  <si>
    <t>cantidad de mortero en la albañileria</t>
  </si>
  <si>
    <r>
      <t>Vol. del mortero x m</t>
    </r>
    <r>
      <rPr>
        <sz val="11"/>
        <color theme="1"/>
        <rFont val="Calibri"/>
        <family val="2"/>
      </rPr>
      <t xml:space="preserve">² </t>
    </r>
    <r>
      <rPr>
        <sz val="11"/>
        <color theme="1"/>
        <rFont val="Calibri"/>
        <family val="2"/>
        <scheme val="minor"/>
      </rPr>
      <t>=</t>
    </r>
  </si>
  <si>
    <t>unid S/D</t>
  </si>
  <si>
    <t>unid C/D 5%</t>
  </si>
  <si>
    <t>unid C/D 5% aprox</t>
  </si>
  <si>
    <t>m³ S/D</t>
  </si>
  <si>
    <t>m³ C/D 5%</t>
  </si>
  <si>
    <t>m³ C/D 5% aprox</t>
  </si>
  <si>
    <t xml:space="preserve">CANTIDAD DE CEMENTO Y ARENA </t>
  </si>
  <si>
    <t>cantidad de cemento</t>
  </si>
  <si>
    <t>bls S/D</t>
  </si>
  <si>
    <t>bls C/D 5%</t>
  </si>
  <si>
    <t>bls C/D 5% aprox</t>
  </si>
  <si>
    <t>cantidad de arena</t>
  </si>
  <si>
    <t>ITEM</t>
  </si>
  <si>
    <t>MATERIAL</t>
  </si>
  <si>
    <t>S/D</t>
  </si>
  <si>
    <t>C/D 5%</t>
  </si>
  <si>
    <t>C/D 5% aprox</t>
  </si>
  <si>
    <t>ladrillo</t>
  </si>
  <si>
    <t>cemento</t>
  </si>
  <si>
    <t>arena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</si>
</sst>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right"/>
    </xf>
    <xf numFmtId="0" fontId="0" fillId="3" borderId="3" xfId="0" applyFill="1" applyBorder="1"/>
    <xf numFmtId="0" fontId="0" fillId="3" borderId="4" xfId="0" applyFill="1" applyBorder="1"/>
    <xf numFmtId="0" fontId="0" fillId="3" borderId="3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3" borderId="9" xfId="0" applyFill="1" applyBorder="1"/>
    <xf numFmtId="165" fontId="0" fillId="0" borderId="3" xfId="0" applyNumberFormat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/>
    <xf numFmtId="0" fontId="0" fillId="4" borderId="7" xfId="0" applyFill="1" applyBorder="1"/>
    <xf numFmtId="0" fontId="0" fillId="4" borderId="8" xfId="0" applyFill="1" applyBorder="1"/>
    <xf numFmtId="164" fontId="0" fillId="6" borderId="6" xfId="0" applyNumberFormat="1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3" xfId="0" applyFill="1" applyBorder="1"/>
    <xf numFmtId="0" fontId="0" fillId="0" borderId="4" xfId="0" applyFill="1" applyBorder="1"/>
    <xf numFmtId="0" fontId="0" fillId="0" borderId="6" xfId="0" applyFill="1" applyBorder="1" applyAlignment="1">
      <alignment horizontal="right"/>
    </xf>
    <xf numFmtId="0" fontId="0" fillId="0" borderId="2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11" xfId="0" applyFill="1" applyBorder="1" applyAlignment="1">
      <alignment horizontal="right"/>
    </xf>
    <xf numFmtId="0" fontId="0" fillId="0" borderId="10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171450</xdr:colOff>
      <xdr:row>0</xdr:row>
      <xdr:rowOff>142875</xdr:rowOff>
    </xdr:from>
    <xdr:to>
      <xdr:col>18</xdr:col>
      <xdr:colOff>76580</xdr:colOff>
      <xdr:row>5</xdr:row>
      <xdr:rowOff>148224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colorTemperature colorTemp="7200"/>
                  </a14:imgEffect>
                </a14:imgLayer>
              </a14:imgProps>
            </a:ext>
          </a:extLst>
        </a:blip>
        <a:srcRect l="4491" t="40287" r="70149" b="37220"/>
        <a:stretch/>
      </xdr:blipFill>
      <xdr:spPr>
        <a:xfrm>
          <a:off x="8686800" y="142875"/>
          <a:ext cx="1429130" cy="957849"/>
        </a:xfrm>
        <a:prstGeom prst="rect">
          <a:avLst/>
        </a:prstGeom>
      </xdr:spPr>
    </xdr:pic>
    <xdr:clientData/>
  </xdr:twoCellAnchor>
  <xdr:twoCellAnchor editAs="oneCell">
    <xdr:from>
      <xdr:col>15</xdr:col>
      <xdr:colOff>716254</xdr:colOff>
      <xdr:row>5</xdr:row>
      <xdr:rowOff>50492</xdr:rowOff>
    </xdr:from>
    <xdr:to>
      <xdr:col>18</xdr:col>
      <xdr:colOff>171450</xdr:colOff>
      <xdr:row>13</xdr:row>
      <xdr:rowOff>180975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9604" y="1002992"/>
          <a:ext cx="1741196" cy="1654483"/>
        </a:xfrm>
        <a:prstGeom prst="rect">
          <a:avLst/>
        </a:prstGeom>
      </xdr:spPr>
    </xdr:pic>
    <xdr:clientData/>
  </xdr:twoCellAnchor>
  <xdr:twoCellAnchor>
    <xdr:from>
      <xdr:col>15</xdr:col>
      <xdr:colOff>171450</xdr:colOff>
      <xdr:row>2</xdr:row>
      <xdr:rowOff>19050</xdr:rowOff>
    </xdr:from>
    <xdr:to>
      <xdr:col>15</xdr:col>
      <xdr:colOff>742950</xdr:colOff>
      <xdr:row>4</xdr:row>
      <xdr:rowOff>0</xdr:rowOff>
    </xdr:to>
    <xdr:sp macro="" textlink="">
      <xdr:nvSpPr>
        <xdr:cNvPr id="9" name="Flecha derecha 8"/>
        <xdr:cNvSpPr/>
      </xdr:nvSpPr>
      <xdr:spPr>
        <a:xfrm>
          <a:off x="7924800" y="400050"/>
          <a:ext cx="571500" cy="361950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15</xdr:col>
      <xdr:colOff>133350</xdr:colOff>
      <xdr:row>7</xdr:row>
      <xdr:rowOff>161925</xdr:rowOff>
    </xdr:from>
    <xdr:to>
      <xdr:col>15</xdr:col>
      <xdr:colOff>638175</xdr:colOff>
      <xdr:row>9</xdr:row>
      <xdr:rowOff>66675</xdr:rowOff>
    </xdr:to>
    <xdr:sp macro="" textlink="">
      <xdr:nvSpPr>
        <xdr:cNvPr id="10" name="Flecha derecha 9"/>
        <xdr:cNvSpPr/>
      </xdr:nvSpPr>
      <xdr:spPr>
        <a:xfrm>
          <a:off x="7886700" y="1495425"/>
          <a:ext cx="504825" cy="285750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oneCell">
    <xdr:from>
      <xdr:col>0</xdr:col>
      <xdr:colOff>0</xdr:colOff>
      <xdr:row>6</xdr:row>
      <xdr:rowOff>28576</xdr:rowOff>
    </xdr:from>
    <xdr:to>
      <xdr:col>6</xdr:col>
      <xdr:colOff>52387</xdr:colOff>
      <xdr:row>15</xdr:row>
      <xdr:rowOff>28575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171576"/>
          <a:ext cx="4929187" cy="17144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38100</xdr:rowOff>
    </xdr:from>
    <xdr:to>
      <xdr:col>5</xdr:col>
      <xdr:colOff>802343</xdr:colOff>
      <xdr:row>31</xdr:row>
      <xdr:rowOff>86181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38600"/>
          <a:ext cx="4859993" cy="1953081"/>
        </a:xfrm>
        <a:prstGeom prst="rect">
          <a:avLst/>
        </a:prstGeom>
      </xdr:spPr>
    </xdr:pic>
    <xdr:clientData/>
  </xdr:twoCellAnchor>
  <xdr:twoCellAnchor>
    <xdr:from>
      <xdr:col>8</xdr:col>
      <xdr:colOff>123825</xdr:colOff>
      <xdr:row>25</xdr:row>
      <xdr:rowOff>123825</xdr:rowOff>
    </xdr:from>
    <xdr:to>
      <xdr:col>10</xdr:col>
      <xdr:colOff>206883</xdr:colOff>
      <xdr:row>28</xdr:row>
      <xdr:rowOff>36957</xdr:rowOff>
    </xdr:to>
    <xdr:sp macro="" textlink="">
      <xdr:nvSpPr>
        <xdr:cNvPr id="13" name="Flecha derecha 12"/>
        <xdr:cNvSpPr/>
      </xdr:nvSpPr>
      <xdr:spPr>
        <a:xfrm>
          <a:off x="4914900" y="4886325"/>
          <a:ext cx="978408" cy="484632"/>
        </a:xfrm>
        <a:prstGeom prst="rightArrow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oneCell">
    <xdr:from>
      <xdr:col>10</xdr:col>
      <xdr:colOff>247650</xdr:colOff>
      <xdr:row>24</xdr:row>
      <xdr:rowOff>19050</xdr:rowOff>
    </xdr:from>
    <xdr:to>
      <xdr:col>21</xdr:col>
      <xdr:colOff>47625</xdr:colOff>
      <xdr:row>29</xdr:row>
      <xdr:rowOff>171449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4075" y="4591050"/>
          <a:ext cx="6419850" cy="1104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tabSelected="1" topLeftCell="A31" workbookViewId="0">
      <selection activeCell="F50" sqref="F50"/>
    </sheetView>
  </sheetViews>
  <sheetFormatPr baseColWidth="10" defaultRowHeight="15" x14ac:dyDescent="0.25"/>
  <cols>
    <col min="1" max="1" width="21.5703125" bestFit="1" customWidth="1"/>
    <col min="2" max="2" width="6.5703125" bestFit="1" customWidth="1"/>
    <col min="3" max="3" width="9.85546875" bestFit="1" customWidth="1"/>
    <col min="6" max="6" width="12.28515625" customWidth="1"/>
    <col min="7" max="7" width="2" bestFit="1" customWidth="1"/>
    <col min="8" max="8" width="1.5703125" bestFit="1" customWidth="1"/>
    <col min="9" max="9" width="2" bestFit="1" customWidth="1"/>
    <col min="11" max="11" width="12.42578125" bestFit="1" customWidth="1"/>
    <col min="12" max="12" width="5" bestFit="1" customWidth="1"/>
    <col min="13" max="13" width="5.5703125" bestFit="1" customWidth="1"/>
    <col min="14" max="14" width="5" bestFit="1" customWidth="1"/>
    <col min="15" max="15" width="2.7109375" bestFit="1" customWidth="1"/>
  </cols>
  <sheetData>
    <row r="1" spans="1:15" x14ac:dyDescent="0.25">
      <c r="A1" s="31" t="s">
        <v>2</v>
      </c>
      <c r="B1" s="31"/>
      <c r="C1" s="31"/>
      <c r="D1" s="31"/>
      <c r="E1" s="33"/>
      <c r="F1" s="33"/>
    </row>
    <row r="2" spans="1:15" x14ac:dyDescent="0.25">
      <c r="E2" s="34" t="s">
        <v>3</v>
      </c>
      <c r="F2" s="35"/>
      <c r="G2" s="4">
        <v>1</v>
      </c>
      <c r="H2" s="4" t="s">
        <v>0</v>
      </c>
      <c r="I2" s="5">
        <v>5</v>
      </c>
      <c r="K2" s="29" t="s">
        <v>9</v>
      </c>
      <c r="L2" s="29"/>
      <c r="M2" s="29"/>
      <c r="N2" s="29"/>
      <c r="O2" s="29"/>
    </row>
    <row r="3" spans="1:15" x14ac:dyDescent="0.25">
      <c r="A3" s="25" t="s">
        <v>13</v>
      </c>
      <c r="B3" s="9"/>
      <c r="C3" s="26"/>
      <c r="K3" s="17" t="s">
        <v>4</v>
      </c>
      <c r="L3" s="6">
        <v>22</v>
      </c>
      <c r="M3" s="18" t="s">
        <v>7</v>
      </c>
      <c r="N3" s="18">
        <f>L3/100</f>
        <v>0.22</v>
      </c>
      <c r="O3" s="19" t="s">
        <v>1</v>
      </c>
    </row>
    <row r="4" spans="1:15" x14ac:dyDescent="0.25">
      <c r="A4" s="20" t="s">
        <v>14</v>
      </c>
      <c r="B4" s="7">
        <v>1.4999999999999999E-2</v>
      </c>
      <c r="C4" s="24" t="s">
        <v>1</v>
      </c>
      <c r="K4" s="17" t="s">
        <v>5</v>
      </c>
      <c r="L4" s="6">
        <v>12</v>
      </c>
      <c r="M4" s="18" t="s">
        <v>7</v>
      </c>
      <c r="N4" s="18">
        <f t="shared" ref="N4:N5" si="0">L4/100</f>
        <v>0.12</v>
      </c>
      <c r="O4" s="19" t="s">
        <v>1</v>
      </c>
    </row>
    <row r="5" spans="1:15" x14ac:dyDescent="0.25">
      <c r="K5" s="20" t="s">
        <v>6</v>
      </c>
      <c r="L5" s="7">
        <v>7</v>
      </c>
      <c r="M5" s="18" t="s">
        <v>7</v>
      </c>
      <c r="N5" s="18">
        <f t="shared" si="0"/>
        <v>7.0000000000000007E-2</v>
      </c>
      <c r="O5" s="19" t="s">
        <v>1</v>
      </c>
    </row>
    <row r="6" spans="1:15" x14ac:dyDescent="0.25">
      <c r="A6" s="31" t="s">
        <v>8</v>
      </c>
      <c r="B6" s="31"/>
      <c r="C6" s="31"/>
      <c r="D6" s="31"/>
      <c r="E6" s="31"/>
      <c r="F6" s="31"/>
      <c r="G6" s="31"/>
      <c r="H6" s="31"/>
      <c r="I6" s="31"/>
    </row>
    <row r="8" spans="1:15" x14ac:dyDescent="0.25">
      <c r="K8" s="30" t="s">
        <v>10</v>
      </c>
      <c r="L8" s="30"/>
      <c r="M8" s="30"/>
      <c r="N8" s="30"/>
      <c r="O8" s="30"/>
    </row>
    <row r="9" spans="1:15" x14ac:dyDescent="0.25">
      <c r="K9" s="21" t="s">
        <v>11</v>
      </c>
      <c r="L9" s="6">
        <v>3</v>
      </c>
      <c r="M9" s="18" t="s">
        <v>1</v>
      </c>
      <c r="N9" s="18"/>
      <c r="O9" s="19"/>
    </row>
    <row r="10" spans="1:15" x14ac:dyDescent="0.25">
      <c r="K10" s="22" t="s">
        <v>12</v>
      </c>
      <c r="L10" s="7">
        <v>6</v>
      </c>
      <c r="M10" s="23" t="s">
        <v>1</v>
      </c>
      <c r="N10" s="23"/>
      <c r="O10" s="24"/>
    </row>
    <row r="17" spans="1:10" x14ac:dyDescent="0.25">
      <c r="D17" s="32" t="s">
        <v>17</v>
      </c>
      <c r="E17" s="28">
        <f>B18*L9*L10</f>
        <v>901.12640801001248</v>
      </c>
      <c r="F17" s="11">
        <f>E17</f>
        <v>901.12640801001248</v>
      </c>
      <c r="G17" s="12" t="s">
        <v>22</v>
      </c>
      <c r="H17" s="12"/>
      <c r="I17" s="12"/>
      <c r="J17" s="13"/>
    </row>
    <row r="18" spans="1:10" x14ac:dyDescent="0.25">
      <c r="A18" s="3" t="s">
        <v>15</v>
      </c>
      <c r="B18" s="8">
        <f>1/((N3+B4)*(N5+B4))</f>
        <v>50.062578222778477</v>
      </c>
      <c r="C18" s="2" t="s">
        <v>16</v>
      </c>
      <c r="D18" s="32"/>
      <c r="E18" s="28"/>
      <c r="F18" s="11">
        <f>E17+E17*5%</f>
        <v>946.18272841051316</v>
      </c>
      <c r="G18" s="12" t="s">
        <v>23</v>
      </c>
      <c r="H18" s="12"/>
      <c r="I18" s="12"/>
      <c r="J18" s="13"/>
    </row>
    <row r="19" spans="1:10" x14ac:dyDescent="0.25">
      <c r="D19" s="32"/>
      <c r="E19" s="28"/>
      <c r="F19" s="16">
        <v>950</v>
      </c>
      <c r="G19" s="14" t="s">
        <v>24</v>
      </c>
      <c r="H19" s="14"/>
      <c r="I19" s="14"/>
      <c r="J19" s="15"/>
    </row>
    <row r="21" spans="1:10" x14ac:dyDescent="0.25">
      <c r="A21" s="31" t="s">
        <v>18</v>
      </c>
      <c r="B21" s="31"/>
      <c r="C21" s="31"/>
      <c r="D21" s="31"/>
      <c r="E21" s="31"/>
      <c r="F21" s="31"/>
      <c r="G21" s="31"/>
      <c r="H21" s="31"/>
      <c r="I21" s="31"/>
    </row>
    <row r="33" spans="1:10" x14ac:dyDescent="0.25">
      <c r="D33" s="32" t="s">
        <v>20</v>
      </c>
      <c r="E33" s="28">
        <f>B34*L9*L10</f>
        <v>0.49471839799749645</v>
      </c>
      <c r="F33" s="11">
        <f>E33</f>
        <v>0.49471839799749645</v>
      </c>
      <c r="G33" s="12" t="s">
        <v>25</v>
      </c>
      <c r="H33" s="12"/>
      <c r="I33" s="12"/>
      <c r="J33" s="13"/>
    </row>
    <row r="34" spans="1:10" x14ac:dyDescent="0.25">
      <c r="A34" s="1" t="s">
        <v>21</v>
      </c>
      <c r="B34" s="10">
        <f>(1*1*N4)-(N3*N4*N5*B18)</f>
        <v>2.7484355444305358E-2</v>
      </c>
      <c r="C34" s="2" t="s">
        <v>19</v>
      </c>
      <c r="D34" s="32"/>
      <c r="E34" s="28"/>
      <c r="F34" s="11">
        <f>E33+E33*5%</f>
        <v>0.51945431789737129</v>
      </c>
      <c r="G34" s="12" t="s">
        <v>26</v>
      </c>
      <c r="H34" s="12"/>
      <c r="I34" s="12"/>
      <c r="J34" s="13"/>
    </row>
    <row r="35" spans="1:10" x14ac:dyDescent="0.25">
      <c r="D35" s="32"/>
      <c r="E35" s="28"/>
      <c r="F35" s="16">
        <v>0.6</v>
      </c>
      <c r="G35" s="14" t="s">
        <v>27</v>
      </c>
      <c r="H35" s="14"/>
      <c r="I35" s="14"/>
      <c r="J35" s="15"/>
    </row>
    <row r="37" spans="1:10" x14ac:dyDescent="0.25">
      <c r="A37" s="31" t="s">
        <v>28</v>
      </c>
      <c r="B37" s="31"/>
      <c r="C37" s="31"/>
      <c r="D37" s="31"/>
      <c r="E37" s="31"/>
      <c r="F37" s="33"/>
      <c r="G37" s="33"/>
      <c r="H37" s="33"/>
      <c r="I37" s="33"/>
    </row>
    <row r="38" spans="1:10" x14ac:dyDescent="0.25">
      <c r="D38" s="27" t="s">
        <v>29</v>
      </c>
      <c r="E38" s="28">
        <f>7.5*F33</f>
        <v>3.7103879849812236</v>
      </c>
      <c r="F38" s="11">
        <f>E38</f>
        <v>3.7103879849812236</v>
      </c>
      <c r="G38" s="12" t="s">
        <v>30</v>
      </c>
      <c r="H38" s="12"/>
      <c r="I38" s="12"/>
      <c r="J38" s="13"/>
    </row>
    <row r="39" spans="1:10" x14ac:dyDescent="0.25">
      <c r="D39" s="27"/>
      <c r="E39" s="28"/>
      <c r="F39" s="11">
        <f>E38+E38*5%</f>
        <v>3.8959073842302847</v>
      </c>
      <c r="G39" s="12" t="s">
        <v>31</v>
      </c>
      <c r="H39" s="12"/>
      <c r="I39" s="12"/>
      <c r="J39" s="13"/>
    </row>
    <row r="40" spans="1:10" x14ac:dyDescent="0.25">
      <c r="D40" s="27"/>
      <c r="E40" s="28"/>
      <c r="F40" s="16">
        <v>4</v>
      </c>
      <c r="G40" s="14" t="s">
        <v>32</v>
      </c>
      <c r="H40" s="14"/>
      <c r="I40" s="14"/>
      <c r="J40" s="15"/>
    </row>
    <row r="41" spans="1:10" x14ac:dyDescent="0.25">
      <c r="D41" s="27" t="s">
        <v>33</v>
      </c>
      <c r="E41" s="28">
        <f>1.05*F33</f>
        <v>0.51945431789737129</v>
      </c>
      <c r="F41" s="11">
        <f>E41</f>
        <v>0.51945431789737129</v>
      </c>
      <c r="G41" s="12" t="s">
        <v>25</v>
      </c>
      <c r="H41" s="12"/>
      <c r="I41" s="12"/>
      <c r="J41" s="13"/>
    </row>
    <row r="42" spans="1:10" x14ac:dyDescent="0.25">
      <c r="D42" s="27"/>
      <c r="E42" s="28"/>
      <c r="F42" s="11">
        <f>E41+E41*5%</f>
        <v>0.54542703379223989</v>
      </c>
      <c r="G42" s="12" t="s">
        <v>26</v>
      </c>
      <c r="H42" s="12"/>
      <c r="I42" s="12"/>
      <c r="J42" s="13"/>
    </row>
    <row r="43" spans="1:10" x14ac:dyDescent="0.25">
      <c r="D43" s="27"/>
      <c r="E43" s="28"/>
      <c r="F43" s="16">
        <v>0.6</v>
      </c>
      <c r="G43" s="14" t="s">
        <v>27</v>
      </c>
      <c r="H43" s="14"/>
      <c r="I43" s="14"/>
      <c r="J43" s="15"/>
    </row>
    <row r="45" spans="1:10" x14ac:dyDescent="0.25">
      <c r="B45" s="36" t="s">
        <v>34</v>
      </c>
      <c r="C45" s="36" t="s">
        <v>35</v>
      </c>
      <c r="D45" s="36" t="s">
        <v>36</v>
      </c>
      <c r="E45" s="36" t="s">
        <v>37</v>
      </c>
      <c r="F45" s="36" t="s">
        <v>38</v>
      </c>
    </row>
    <row r="46" spans="1:10" x14ac:dyDescent="0.25">
      <c r="B46" s="36">
        <v>1</v>
      </c>
      <c r="C46" s="36" t="s">
        <v>39</v>
      </c>
      <c r="D46" s="37">
        <f>F17</f>
        <v>901.12640801001248</v>
      </c>
      <c r="E46" s="37">
        <f>F18</f>
        <v>946.18272841051316</v>
      </c>
      <c r="F46" s="37">
        <f>F19</f>
        <v>950</v>
      </c>
    </row>
    <row r="47" spans="1:10" x14ac:dyDescent="0.25">
      <c r="B47" s="36">
        <v>2</v>
      </c>
      <c r="C47" s="36" t="s">
        <v>40</v>
      </c>
      <c r="D47" s="37">
        <f>F38</f>
        <v>3.7103879849812236</v>
      </c>
      <c r="E47" s="37">
        <f>F39</f>
        <v>3.8959073842302847</v>
      </c>
      <c r="F47" s="37">
        <f>F40</f>
        <v>4</v>
      </c>
    </row>
    <row r="48" spans="1:10" x14ac:dyDescent="0.25">
      <c r="B48" s="36">
        <v>3</v>
      </c>
      <c r="C48" s="36" t="s">
        <v>41</v>
      </c>
      <c r="D48" s="37">
        <f>F41</f>
        <v>0.51945431789737129</v>
      </c>
      <c r="E48" s="37">
        <f>F42</f>
        <v>0.54542703379223989</v>
      </c>
      <c r="F48" s="37">
        <f>F43</f>
        <v>0.6</v>
      </c>
    </row>
  </sheetData>
  <mergeCells count="15">
    <mergeCell ref="A1:F1"/>
    <mergeCell ref="E2:F2"/>
    <mergeCell ref="D38:D40"/>
    <mergeCell ref="E38:E40"/>
    <mergeCell ref="D41:D43"/>
    <mergeCell ref="E41:E43"/>
    <mergeCell ref="K2:O2"/>
    <mergeCell ref="K8:O8"/>
    <mergeCell ref="A6:I6"/>
    <mergeCell ref="D17:D19"/>
    <mergeCell ref="E17:E19"/>
    <mergeCell ref="A21:I21"/>
    <mergeCell ref="D33:D35"/>
    <mergeCell ref="E33:E35"/>
    <mergeCell ref="A37:I37"/>
  </mergeCells>
  <dataValidations count="1">
    <dataValidation allowBlank="1" showInputMessage="1" showErrorMessage="1" prompt="ESTE VALOR ES APROXIMADO POR UNO MISMO DEPENDIENDO DE LA CANTIDAD DE MATERIAL CON DESPERDICIOS" sqref="F19 F40 F43 F35"/>
  </dataValidations>
  <pageMargins left="0.7" right="0.7" top="0.75" bottom="0.75" header="0.3" footer="0.3"/>
  <pageSetup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CALCULO DE LADRILLOS Y MORTERO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2016-11-11T21:37:17Z</dcterms:created>
  <dcterms:modified xsi:type="dcterms:W3CDTF">2016-11-12T03:57:27Z</dcterms:modified>
</cp:coreProperties>
</file>